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korenev\Desktop\Мои закупки РКС 2\РКСМ-1557 авто 2024 АКС ВКС ГВК ККС НП СКС\КД\РКСМ-1557\"/>
    </mc:Choice>
  </mc:AlternateContent>
  <bookViews>
    <workbookView xWindow="0" yWindow="0" windowWidth="28800" windowHeight="11835"/>
  </bookViews>
  <sheets>
    <sheet name="тмц" sheetId="4" r:id="rId1"/>
  </sheets>
  <definedNames>
    <definedName name="_xlnm.Print_Area" localSheetId="0">тмц!$A$1:$AH$34</definedName>
  </definedNames>
  <calcPr calcId="152511"/>
</workbook>
</file>

<file path=xl/calcChain.xml><?xml version="1.0" encoding="utf-8"?>
<calcChain xmlns="http://schemas.openxmlformats.org/spreadsheetml/2006/main">
  <c r="AA9" i="4" l="1"/>
  <c r="AC9" i="4"/>
  <c r="AA12" i="4"/>
  <c r="AC12" i="4"/>
  <c r="AA13" i="4"/>
  <c r="AC13" i="4"/>
  <c r="AA16" i="4"/>
  <c r="AC16" i="4"/>
  <c r="AA17" i="4"/>
  <c r="AC17" i="4"/>
  <c r="AA18" i="4"/>
  <c r="AC18" i="4"/>
  <c r="AA19" i="4"/>
  <c r="AC19" i="4"/>
  <c r="AA20" i="4"/>
  <c r="AC20" i="4"/>
  <c r="AA21" i="4"/>
  <c r="AC21" i="4"/>
  <c r="AA22" i="4"/>
  <c r="AC22" i="4"/>
  <c r="Y19" i="4"/>
  <c r="Y23" i="4" s="1"/>
  <c r="Y22" i="4"/>
  <c r="Y21" i="4"/>
  <c r="Y20" i="4"/>
  <c r="Y18" i="4"/>
  <c r="Y17" i="4"/>
  <c r="Y16" i="4"/>
  <c r="Y14" i="4"/>
  <c r="Y13" i="4"/>
  <c r="Y12" i="4"/>
  <c r="Y11" i="4"/>
  <c r="Y10" i="4"/>
  <c r="Y9" i="4"/>
  <c r="J22" i="4"/>
  <c r="J21" i="4"/>
  <c r="J20" i="4"/>
  <c r="J19" i="4"/>
  <c r="J18" i="4"/>
  <c r="J17" i="4"/>
  <c r="J16" i="4"/>
  <c r="J13" i="4"/>
  <c r="J12" i="4"/>
  <c r="J11" i="4"/>
  <c r="AC11" i="4" s="1"/>
  <c r="J10" i="4"/>
  <c r="J9" i="4"/>
  <c r="AA11" i="4" l="1"/>
  <c r="AC10" i="4"/>
  <c r="AC14" i="4"/>
  <c r="AA10" i="4"/>
  <c r="AA14" i="4"/>
</calcChain>
</file>

<file path=xl/sharedStrings.xml><?xml version="1.0" encoding="utf-8"?>
<sst xmlns="http://schemas.openxmlformats.org/spreadsheetml/2006/main" count="124" uniqueCount="84">
  <si>
    <t>№ п/п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</si>
  <si>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</si>
  <si>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</si>
  <si>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</si>
  <si>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</si>
  <si>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</si>
  <si>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</si>
  <si>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</si>
  <si>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</si>
  <si>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</si>
  <si>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</si>
  <si>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</si>
  <si>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</si>
  <si>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</si>
  <si>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</si>
  <si>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</si>
  <si>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</si>
  <si>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</si>
  <si>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</si>
  <si>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</si>
  <si>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</si>
  <si>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</si>
  <si>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</si>
  <si>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Основные технические характеристики предлагаемой продукции / ГОСТ</t>
  </si>
  <si>
    <t>Цена одной единицы продукции, руб. 
БЕЗ НДС (указывать при необходимости)</t>
  </si>
  <si>
    <t>УСЛОВИЯ ЗАКЛЮЧЕНИЯ ДОГОВОРА ( Техническое предложение +ЦЕНОВОЕ ПРЕДЛОЖЕНИЕ) на поставку ТМЦ</t>
  </si>
  <si>
    <t>"_____"________________ 202___ г.</t>
  </si>
  <si>
    <t>Итоговая стоимость , руб. БЕЗ НДС (указывать при необходимости)</t>
  </si>
  <si>
    <t>№ лота</t>
  </si>
  <si>
    <t>Требования к продукции ОЛ</t>
  </si>
  <si>
    <t>Код</t>
  </si>
  <si>
    <t>1. Порядок формирования предложенной цены</t>
  </si>
  <si>
    <t>Зафиксирована в период срока действия договора</t>
  </si>
  <si>
    <t>шт</t>
  </si>
  <si>
    <t>ОЛ1</t>
  </si>
  <si>
    <t>ООО "НОВОГОР-Прикамье"</t>
  </si>
  <si>
    <t>г.Пермь, ул.Фрезеровщиков, 50</t>
  </si>
  <si>
    <t>Период поставки и выполнения работ (с возможностью досрочной поставки)</t>
  </si>
  <si>
    <t>ЗГ01000003</t>
  </si>
  <si>
    <t>Автовышка на шасси ГАЗон NEXT или эквивалент</t>
  </si>
  <si>
    <t>ОЛ2</t>
  </si>
  <si>
    <t>ООО "АКС" (ОИД Электроснабжение)</t>
  </si>
  <si>
    <t>г. Благовещенск, ул. Мухина,73</t>
  </si>
  <si>
    <t>Автомобиль с крано-манипуляторной установкой на базе Isuzu Giga или эквивалент</t>
  </si>
  <si>
    <t>Аварийно-эксплуатационная служба (теплоснабжение)</t>
  </si>
  <si>
    <t>г. Благовещенск, ул. Мухина 73</t>
  </si>
  <si>
    <t>ЗД01000012</t>
  </si>
  <si>
    <t>Автомастерская Фермер ГАЗ 330232ТТ или эквивалент</t>
  </si>
  <si>
    <t>ООО "Волжские  коммунальные системы"</t>
  </si>
  <si>
    <t>г. Тольятти, ул. Коммунистическая, 110</t>
  </si>
  <si>
    <t>ЗБ00000005</t>
  </si>
  <si>
    <t>Газель NEXT A22R32, сдвоенная кабина (фермер), посадочных мест-7 (включая водителя), бортовая платформа 3 метра, тент или эквивалент</t>
  </si>
  <si>
    <t xml:space="preserve">Опросный лист № 2 </t>
  </si>
  <si>
    <t>ЗВ03000007</t>
  </si>
  <si>
    <t>Автомобиль бортовой с тентом</t>
  </si>
  <si>
    <t>АО "Кировские коммунальные системы"</t>
  </si>
  <si>
    <t>г. Киров , Мелькомбинатовский проезд, 7В</t>
  </si>
  <si>
    <t>ЗВ04000003</t>
  </si>
  <si>
    <t>Аварийный фургон со сварочным оборудованием на базе ГАЗ-С41R13 (Газон-Next) или эквивалент</t>
  </si>
  <si>
    <t>ООО"Горводоканал"</t>
  </si>
  <si>
    <t>г.Пенза,ул.Кривозерь,24</t>
  </si>
  <si>
    <t>срок поставки 60 дней с момента закл договора</t>
  </si>
  <si>
    <t>Бурильно-крановая установка</t>
  </si>
  <si>
    <t>ОЛ3</t>
  </si>
  <si>
    <t>ЗГ03000001</t>
  </si>
  <si>
    <t>Автомобиль с крано-манипуляторной установкой</t>
  </si>
  <si>
    <t>ЗБ00000006</t>
  </si>
  <si>
    <t>ПАЗ-4234-04, 30 посадочных мест или эквивалент</t>
  </si>
  <si>
    <t xml:space="preserve">Опросный лист № 1 </t>
  </si>
  <si>
    <t>ЗВ06000003</t>
  </si>
  <si>
    <t>Автоцистерна</t>
  </si>
  <si>
    <t>ТЗ № 14</t>
  </si>
  <si>
    <t>ООО "Самарские коммунальные системы"</t>
  </si>
  <si>
    <t>Автотранспортный цех (АТЦ)</t>
  </si>
  <si>
    <t>ЗЕ05000009</t>
  </si>
  <si>
    <t>Экскаватор</t>
  </si>
  <si>
    <t>ТЗ № 11</t>
  </si>
  <si>
    <t>ЗЖ00000007</t>
  </si>
  <si>
    <t>Полуприцеп- трал ЧМЗАП-9906.4В или эквивалент</t>
  </si>
  <si>
    <t>ТЗ № 12</t>
  </si>
  <si>
    <t>ЗВ05000001</t>
  </si>
  <si>
    <t>Тягач Маз 643028-570-021 или эквивалент</t>
  </si>
  <si>
    <t>ТЗ № 13</t>
  </si>
  <si>
    <t>ООО "Амурские коммунальные системы"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</si>
</sst>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0.00;[Red]#,##0.00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1" fillId="0" borderId="0"/>
  </cellStyleXfs>
  <cellXfs count="7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/>
    </xf>
    <xf numFmtId="164" fontId="9" fillId="2" borderId="1" xfId="0" applyNumberFormat="1" applyFont="1" applyFill="1" applyBorder="1" applyAlignment="1" applyProtection="1">
      <alignment horizontal="center" vertical="center"/>
    </xf>
    <xf numFmtId="164" fontId="9" fillId="4" borderId="1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vertical="center"/>
    </xf>
    <xf numFmtId="0" fontId="9" fillId="4" borderId="1" xfId="0" applyNumberFormat="1" applyFont="1" applyFill="1" applyBorder="1" applyAlignment="1" applyProtection="1">
      <alignment horizontal="center" vertical="center" wrapText="1"/>
    </xf>
    <xf numFmtId="0" fontId="9" fillId="5" borderId="0" xfId="0" applyNumberFormat="1" applyFont="1" applyFill="1" applyBorder="1" applyAlignment="1" applyProtection="1">
      <alignment horizontal="center" vertical="center"/>
    </xf>
    <xf numFmtId="0" fontId="1" fillId="0" borderId="7" xfId="0" applyNumberFormat="1" applyFont="1" applyFill="1" applyBorder="1" applyAlignment="1" applyProtection="1">
      <alignment horizontal="left" vertical="center"/>
    </xf>
    <xf numFmtId="0" fontId="10" fillId="4" borderId="1" xfId="0" applyFont="1" applyFill="1" applyBorder="1" applyAlignment="1">
      <alignment horizontal="center" vertical="center" wrapText="1"/>
    </xf>
    <xf numFmtId="3" fontId="10" fillId="4" borderId="1" xfId="0" applyNumberFormat="1" applyFont="1" applyFill="1" applyBorder="1" applyAlignment="1">
      <alignment horizontal="center" vertical="center" wrapText="1"/>
    </xf>
    <xf numFmtId="3" fontId="12" fillId="4" borderId="1" xfId="2" applyNumberFormat="1" applyFont="1" applyFill="1" applyBorder="1" applyAlignment="1">
      <alignment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13" fillId="0" borderId="0" xfId="0" applyNumberFormat="1" applyFont="1" applyFill="1" applyBorder="1" applyAlignment="1" applyProtection="1">
      <alignment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 applyProtection="1"/>
    <xf numFmtId="165" fontId="1" fillId="0" borderId="0" xfId="0" applyNumberFormat="1" applyFont="1" applyFill="1" applyBorder="1" applyAlignment="1" applyProtection="1"/>
    <xf numFmtId="0" fontId="9" fillId="2" borderId="11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textRotation="90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12" xfId="0" applyNumberFormat="1" applyFont="1" applyFill="1" applyBorder="1" applyAlignment="1" applyProtection="1">
      <alignment horizontal="center" vertical="center" wrapText="1"/>
    </xf>
    <xf numFmtId="17" fontId="2" fillId="3" borderId="8" xfId="0" applyNumberFormat="1" applyFont="1" applyFill="1" applyBorder="1" applyAlignment="1" applyProtection="1">
      <alignment horizontal="center" vertical="center" textRotation="90" wrapText="1"/>
    </xf>
    <xf numFmtId="0" fontId="14" fillId="4" borderId="1" xfId="0" applyNumberFormat="1" applyFont="1" applyFill="1" applyBorder="1" applyAlignment="1" applyProtection="1">
      <alignment horizontal="center" vertical="center"/>
    </xf>
    <xf numFmtId="0" fontId="10" fillId="4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3" fontId="12" fillId="4" borderId="2" xfId="2" applyNumberFormat="1" applyFont="1" applyFill="1" applyBorder="1" applyAlignment="1">
      <alignment horizontal="center" vertical="center" wrapText="1"/>
    </xf>
    <xf numFmtId="3" fontId="12" fillId="4" borderId="4" xfId="2" applyNumberFormat="1" applyFont="1" applyFill="1" applyBorder="1" applyAlignment="1">
      <alignment horizontal="center" vertical="center" wrapText="1"/>
    </xf>
    <xf numFmtId="3" fontId="12" fillId="4" borderId="5" xfId="2" applyNumberFormat="1" applyFont="1" applyFill="1" applyBorder="1" applyAlignment="1">
      <alignment horizontal="center" vertical="center" wrapText="1"/>
    </xf>
    <xf numFmtId="0" fontId="14" fillId="4" borderId="9" xfId="0" applyNumberFormat="1" applyFont="1" applyFill="1" applyBorder="1" applyAlignment="1" applyProtection="1">
      <alignment horizontal="center" vertical="center"/>
    </xf>
    <xf numFmtId="165" fontId="15" fillId="4" borderId="1" xfId="0" applyNumberFormat="1" applyFont="1" applyFill="1" applyBorder="1" applyAlignment="1">
      <alignment horizontal="center" vertical="center" wrapText="1"/>
    </xf>
    <xf numFmtId="165" fontId="15" fillId="4" borderId="2" xfId="0" applyNumberFormat="1" applyFont="1" applyFill="1" applyBorder="1" applyAlignment="1">
      <alignment horizontal="center" vertical="center" wrapText="1"/>
    </xf>
    <xf numFmtId="0" fontId="14" fillId="5" borderId="1" xfId="0" applyNumberFormat="1" applyFont="1" applyFill="1" applyBorder="1" applyAlignment="1" applyProtection="1">
      <alignment horizontal="center" vertical="center"/>
    </xf>
    <xf numFmtId="0" fontId="9" fillId="5" borderId="1" xfId="0" applyNumberFormat="1" applyFont="1" applyFill="1" applyBorder="1" applyAlignment="1" applyProtection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left" vertical="center" wrapText="1"/>
    </xf>
    <xf numFmtId="0" fontId="14" fillId="5" borderId="9" xfId="0" applyNumberFormat="1" applyFont="1" applyFill="1" applyBorder="1" applyAlignment="1" applyProtection="1">
      <alignment horizontal="center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14" fillId="5" borderId="8" xfId="0" applyNumberFormat="1" applyFont="1" applyFill="1" applyBorder="1" applyAlignment="1" applyProtection="1">
      <alignment horizontal="center" vertical="center"/>
    </xf>
    <xf numFmtId="0" fontId="14" fillId="5" borderId="10" xfId="0" applyNumberFormat="1" applyFont="1" applyFill="1" applyBorder="1" applyAlignment="1" applyProtection="1">
      <alignment horizontal="center" vertical="center"/>
    </xf>
    <xf numFmtId="0" fontId="14" fillId="5" borderId="9" xfId="0" applyNumberFormat="1" applyFont="1" applyFill="1" applyBorder="1" applyAlignment="1" applyProtection="1">
      <alignment horizontal="center" vertical="center"/>
    </xf>
    <xf numFmtId="3" fontId="12" fillId="4" borderId="2" xfId="2" applyNumberFormat="1" applyFont="1" applyFill="1" applyBorder="1" applyAlignment="1">
      <alignment horizontal="center" vertical="center" wrapText="1"/>
    </xf>
    <xf numFmtId="3" fontId="12" fillId="4" borderId="4" xfId="2" applyNumberFormat="1" applyFont="1" applyFill="1" applyBorder="1" applyAlignment="1">
      <alignment horizontal="center" vertical="center" wrapText="1"/>
    </xf>
    <xf numFmtId="3" fontId="12" fillId="4" borderId="5" xfId="2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/>
    </xf>
    <xf numFmtId="0" fontId="6" fillId="2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center" vertical="center"/>
    </xf>
    <xf numFmtId="0" fontId="8" fillId="4" borderId="3" xfId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0" fontId="13" fillId="0" borderId="5" xfId="0" applyNumberFormat="1" applyFont="1" applyFill="1" applyBorder="1" applyAlignment="1" applyProtection="1">
      <alignment horizontal="left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9"/>
  <sheetViews>
    <sheetView tabSelected="1" zoomScale="80" zoomScaleNormal="80" zoomScaleSheetLayoutView="80" workbookViewId="0">
      <selection activeCell="O11" sqref="O11"/>
    </sheetView>
  </sheetViews>
  <sheetFormatPr defaultColWidth="8.85546875" defaultRowHeight="12.75" x14ac:dyDescent="0.2"/>
  <cols>
    <col min="1" max="1" width="5.140625" customWidth="1"/>
    <col min="2" max="2" width="4.7109375" customWidth="1"/>
    <col min="3" max="3" width="5.42578125" hidden="1" customWidth="1"/>
    <col min="4" max="4" width="51.140625" style="1" customWidth="1"/>
    <col min="5" max="5" width="21" style="1" customWidth="1"/>
    <col min="6" max="6" width="5.42578125" style="1" customWidth="1"/>
    <col min="7" max="7" width="26.5703125" style="1" customWidth="1"/>
    <col min="8" max="8" width="25.42578125" style="1" customWidth="1"/>
    <col min="9" max="9" width="29.42578125" style="1" customWidth="1"/>
    <col min="10" max="10" width="7.28515625" customWidth="1"/>
    <col min="11" max="23" width="4.5703125" customWidth="1"/>
    <col min="24" max="24" width="19.140625" customWidth="1"/>
    <col min="25" max="25" width="17" customWidth="1"/>
    <col min="26" max="30" width="16.7109375" customWidth="1"/>
    <col min="31" max="31" width="16.28515625" customWidth="1"/>
    <col min="32" max="33" width="19" customWidth="1"/>
    <col min="34" max="34" width="12.85546875" customWidth="1"/>
  </cols>
  <sheetData>
    <row r="1" spans="1:34" ht="18.75" customHeight="1" x14ac:dyDescent="0.2"/>
    <row r="2" spans="1:34" ht="42.75" customHeight="1" x14ac:dyDescent="0.2">
      <c r="B2" s="6" t="s">
        <v>25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H2" s="2"/>
    </row>
    <row r="3" spans="1:34" ht="18.75" customHeight="1" thickBot="1" x14ac:dyDescent="0.25">
      <c r="B3" s="3" t="s">
        <v>13</v>
      </c>
      <c r="C3" s="18"/>
      <c r="D3" s="2"/>
      <c r="E3" s="22"/>
      <c r="F3" s="22"/>
      <c r="G3" s="22"/>
      <c r="H3" s="2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H3" s="2"/>
    </row>
    <row r="4" spans="1:34" ht="18.75" customHeight="1" thickBot="1" x14ac:dyDescent="0.25">
      <c r="B4" s="3" t="s">
        <v>12</v>
      </c>
      <c r="C4" s="19"/>
      <c r="D4" s="4"/>
      <c r="E4" s="22"/>
      <c r="F4" s="22"/>
      <c r="G4" s="22"/>
      <c r="H4" s="22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H4" s="4"/>
    </row>
    <row r="5" spans="1:34" ht="18.75" customHeight="1" thickBot="1" x14ac:dyDescent="0.25">
      <c r="B5" s="3" t="s">
        <v>22</v>
      </c>
      <c r="C5" s="19"/>
      <c r="D5" s="4"/>
      <c r="E5" s="22"/>
      <c r="F5" s="22"/>
      <c r="G5" s="22"/>
      <c r="H5" s="22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H5" s="4"/>
    </row>
    <row r="6" spans="1:34" ht="23.25" customHeight="1" x14ac:dyDescent="0.2">
      <c r="B6" s="5" t="s">
        <v>8</v>
      </c>
    </row>
    <row r="7" spans="1:34" ht="36.75" customHeight="1" x14ac:dyDescent="0.2">
      <c r="K7" s="69" t="s">
        <v>37</v>
      </c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25"/>
      <c r="Y7" s="1"/>
      <c r="Z7" s="65" t="s">
        <v>9</v>
      </c>
      <c r="AA7" s="66"/>
      <c r="AB7" s="66"/>
      <c r="AC7" s="66"/>
      <c r="AD7" s="66"/>
      <c r="AE7" s="66"/>
      <c r="AF7" s="66"/>
      <c r="AG7" s="66"/>
      <c r="AH7" s="67"/>
    </row>
    <row r="8" spans="1:34" ht="95.25" customHeight="1" x14ac:dyDescent="0.2">
      <c r="A8" s="37" t="s">
        <v>28</v>
      </c>
      <c r="B8" s="38" t="s">
        <v>0</v>
      </c>
      <c r="C8" s="38" t="s">
        <v>30</v>
      </c>
      <c r="D8" s="39" t="s">
        <v>4</v>
      </c>
      <c r="E8" s="38" t="s">
        <v>29</v>
      </c>
      <c r="F8" s="38" t="s">
        <v>10</v>
      </c>
      <c r="G8" s="38" t="s">
        <v>6</v>
      </c>
      <c r="H8" s="38" t="s">
        <v>11</v>
      </c>
      <c r="I8" s="38" t="s">
        <v>7</v>
      </c>
      <c r="J8" s="38" t="s">
        <v>5</v>
      </c>
      <c r="K8" s="40">
        <v>45261</v>
      </c>
      <c r="L8" s="40">
        <v>45292</v>
      </c>
      <c r="M8" s="40">
        <v>45323</v>
      </c>
      <c r="N8" s="40">
        <v>45352</v>
      </c>
      <c r="O8" s="40">
        <v>45383</v>
      </c>
      <c r="P8" s="40">
        <v>45413</v>
      </c>
      <c r="Q8" s="40">
        <v>45444</v>
      </c>
      <c r="R8" s="40">
        <v>45474</v>
      </c>
      <c r="S8" s="40">
        <v>45505</v>
      </c>
      <c r="T8" s="40">
        <v>45536</v>
      </c>
      <c r="U8" s="40">
        <v>45566</v>
      </c>
      <c r="V8" s="40">
        <v>45597</v>
      </c>
      <c r="W8" s="40">
        <v>45627</v>
      </c>
      <c r="X8" s="38" t="s">
        <v>24</v>
      </c>
      <c r="Y8" s="38" t="s">
        <v>27</v>
      </c>
      <c r="Z8" s="57" t="s">
        <v>20</v>
      </c>
      <c r="AA8" s="58" t="s">
        <v>21</v>
      </c>
      <c r="AB8" s="57" t="s">
        <v>18</v>
      </c>
      <c r="AC8" s="58" t="s">
        <v>19</v>
      </c>
      <c r="AD8" s="57" t="s">
        <v>3</v>
      </c>
      <c r="AE8" s="57" t="s">
        <v>1</v>
      </c>
      <c r="AF8" s="57" t="s">
        <v>2</v>
      </c>
      <c r="AG8" s="57" t="s">
        <v>23</v>
      </c>
      <c r="AH8" s="57" t="s">
        <v>14</v>
      </c>
    </row>
    <row r="9" spans="1:34" s="24" customFormat="1" ht="53.25" customHeight="1" x14ac:dyDescent="0.2">
      <c r="A9" s="50">
        <v>1</v>
      </c>
      <c r="B9" s="51">
        <v>1</v>
      </c>
      <c r="C9" s="52" t="s">
        <v>38</v>
      </c>
      <c r="D9" s="53" t="s">
        <v>39</v>
      </c>
      <c r="E9" s="52" t="s">
        <v>40</v>
      </c>
      <c r="F9" s="52" t="s">
        <v>33</v>
      </c>
      <c r="G9" s="52" t="s">
        <v>83</v>
      </c>
      <c r="H9" s="52" t="s">
        <v>41</v>
      </c>
      <c r="I9" s="52" t="s">
        <v>42</v>
      </c>
      <c r="J9" s="27">
        <f t="shared" ref="J9" si="0">SUM(K9:W9)</f>
        <v>1</v>
      </c>
      <c r="K9" s="28"/>
      <c r="L9" s="28"/>
      <c r="M9" s="28"/>
      <c r="N9" s="28"/>
      <c r="O9" s="28">
        <v>1</v>
      </c>
      <c r="P9" s="28"/>
      <c r="Q9" s="28"/>
      <c r="R9" s="28"/>
      <c r="S9" s="28"/>
      <c r="T9" s="28"/>
      <c r="U9" s="28"/>
      <c r="V9" s="28"/>
      <c r="W9" s="28"/>
      <c r="X9" s="29">
        <v>8041666.666666667</v>
      </c>
      <c r="Y9" s="48">
        <f>X9</f>
        <v>8041666.666666667</v>
      </c>
      <c r="Z9" s="20"/>
      <c r="AA9" s="21">
        <f t="shared" ref="AA9" si="1">Z9*J9</f>
        <v>0</v>
      </c>
      <c r="AB9" s="20"/>
      <c r="AC9" s="21">
        <f t="shared" ref="AC9" si="2">AB9*J9</f>
        <v>0</v>
      </c>
      <c r="AD9" s="17"/>
      <c r="AE9" s="17"/>
      <c r="AF9" s="17"/>
      <c r="AG9" s="17"/>
      <c r="AH9" s="17"/>
    </row>
    <row r="10" spans="1:34" s="24" customFormat="1" ht="53.25" customHeight="1" x14ac:dyDescent="0.2">
      <c r="A10" s="41">
        <v>2</v>
      </c>
      <c r="B10" s="23">
        <v>2</v>
      </c>
      <c r="C10" s="43"/>
      <c r="D10" s="42" t="s">
        <v>43</v>
      </c>
      <c r="E10" s="26" t="s">
        <v>34</v>
      </c>
      <c r="F10" s="26" t="s">
        <v>33</v>
      </c>
      <c r="G10" s="26" t="s">
        <v>83</v>
      </c>
      <c r="H10" s="26" t="s">
        <v>44</v>
      </c>
      <c r="I10" s="26" t="s">
        <v>45</v>
      </c>
      <c r="J10" s="27">
        <f t="shared" ref="J10" si="3">SUM(K10:W10)</f>
        <v>1</v>
      </c>
      <c r="K10" s="28"/>
      <c r="L10" s="28"/>
      <c r="M10" s="28"/>
      <c r="N10" s="28"/>
      <c r="O10" s="28"/>
      <c r="P10" s="28"/>
      <c r="Q10" s="28">
        <v>1</v>
      </c>
      <c r="R10" s="28"/>
      <c r="S10" s="28"/>
      <c r="T10" s="28"/>
      <c r="U10" s="28"/>
      <c r="V10" s="28"/>
      <c r="W10" s="28"/>
      <c r="X10" s="29">
        <v>8684024.4199999999</v>
      </c>
      <c r="Y10" s="48">
        <f t="shared" ref="Y10:Y16" si="4">X10</f>
        <v>8684024.4199999999</v>
      </c>
      <c r="Z10" s="20"/>
      <c r="AA10" s="21">
        <f t="shared" ref="AA10:AA14" si="5">Z10*J10</f>
        <v>0</v>
      </c>
      <c r="AB10" s="20"/>
      <c r="AC10" s="21">
        <f t="shared" ref="AC10:AC14" si="6">AB10*J10</f>
        <v>0</v>
      </c>
      <c r="AD10" s="17"/>
      <c r="AE10" s="17"/>
      <c r="AF10" s="17"/>
      <c r="AG10" s="17"/>
      <c r="AH10" s="17"/>
    </row>
    <row r="11" spans="1:34" s="24" customFormat="1" ht="53.25" customHeight="1" x14ac:dyDescent="0.2">
      <c r="A11" s="59">
        <v>3</v>
      </c>
      <c r="B11" s="51">
        <v>3</v>
      </c>
      <c r="C11" s="54" t="s">
        <v>46</v>
      </c>
      <c r="D11" s="55" t="s">
        <v>47</v>
      </c>
      <c r="E11" s="52" t="s">
        <v>34</v>
      </c>
      <c r="F11" s="52" t="s">
        <v>33</v>
      </c>
      <c r="G11" s="52" t="s">
        <v>48</v>
      </c>
      <c r="H11" s="52" t="s">
        <v>48</v>
      </c>
      <c r="I11" s="52" t="s">
        <v>49</v>
      </c>
      <c r="J11" s="27">
        <f>SUM(K11:W11)</f>
        <v>1</v>
      </c>
      <c r="K11" s="28"/>
      <c r="L11" s="28"/>
      <c r="M11" s="28"/>
      <c r="N11" s="28"/>
      <c r="O11" s="28"/>
      <c r="P11" s="28"/>
      <c r="Q11" s="28">
        <v>1</v>
      </c>
      <c r="R11" s="28"/>
      <c r="S11" s="28"/>
      <c r="T11" s="28"/>
      <c r="U11" s="28"/>
      <c r="V11" s="28"/>
      <c r="W11" s="28"/>
      <c r="X11" s="29">
        <v>3808333.33</v>
      </c>
      <c r="Y11" s="48">
        <f t="shared" si="4"/>
        <v>3808333.33</v>
      </c>
      <c r="Z11" s="20"/>
      <c r="AA11" s="21">
        <f t="shared" ref="AA11:AA13" si="7">Z11*J11</f>
        <v>0</v>
      </c>
      <c r="AB11" s="20"/>
      <c r="AC11" s="21">
        <f t="shared" ref="AC11:AC13" si="8">AB11*J11</f>
        <v>0</v>
      </c>
      <c r="AD11" s="17"/>
      <c r="AE11" s="17"/>
      <c r="AF11" s="17"/>
      <c r="AG11" s="17"/>
      <c r="AH11" s="17"/>
    </row>
    <row r="12" spans="1:34" s="24" customFormat="1" ht="53.25" customHeight="1" x14ac:dyDescent="0.2">
      <c r="A12" s="60"/>
      <c r="B12" s="51">
        <v>4</v>
      </c>
      <c r="C12" s="54" t="s">
        <v>50</v>
      </c>
      <c r="D12" s="55" t="s">
        <v>51</v>
      </c>
      <c r="E12" s="52" t="s">
        <v>52</v>
      </c>
      <c r="F12" s="52" t="s">
        <v>33</v>
      </c>
      <c r="G12" s="52" t="s">
        <v>35</v>
      </c>
      <c r="H12" s="52" t="s">
        <v>35</v>
      </c>
      <c r="I12" s="52" t="s">
        <v>36</v>
      </c>
      <c r="J12" s="27">
        <f>SUM(K12:W12)</f>
        <v>1</v>
      </c>
      <c r="K12" s="28"/>
      <c r="L12" s="28"/>
      <c r="M12" s="28"/>
      <c r="N12" s="28"/>
      <c r="O12" s="28"/>
      <c r="P12" s="28">
        <v>1</v>
      </c>
      <c r="Q12" s="28"/>
      <c r="R12" s="28"/>
      <c r="S12" s="28"/>
      <c r="T12" s="28"/>
      <c r="U12" s="28"/>
      <c r="V12" s="28"/>
      <c r="W12" s="28"/>
      <c r="X12" s="29">
        <v>3080000</v>
      </c>
      <c r="Y12" s="48">
        <f>X12</f>
        <v>3080000</v>
      </c>
      <c r="Z12" s="20"/>
      <c r="AA12" s="21">
        <f t="shared" si="7"/>
        <v>0</v>
      </c>
      <c r="AB12" s="20"/>
      <c r="AC12" s="21">
        <f t="shared" si="8"/>
        <v>0</v>
      </c>
      <c r="AD12" s="17"/>
      <c r="AE12" s="17"/>
      <c r="AF12" s="17"/>
      <c r="AG12" s="17"/>
      <c r="AH12" s="17"/>
    </row>
    <row r="13" spans="1:34" s="24" customFormat="1" ht="53.25" customHeight="1" x14ac:dyDescent="0.2">
      <c r="A13" s="60"/>
      <c r="B13" s="51">
        <v>5</v>
      </c>
      <c r="C13" s="54" t="s">
        <v>53</v>
      </c>
      <c r="D13" s="55" t="s">
        <v>54</v>
      </c>
      <c r="E13" s="52" t="s">
        <v>34</v>
      </c>
      <c r="F13" s="52" t="s">
        <v>33</v>
      </c>
      <c r="G13" s="52" t="s">
        <v>55</v>
      </c>
      <c r="H13" s="52" t="s">
        <v>55</v>
      </c>
      <c r="I13" s="52" t="s">
        <v>56</v>
      </c>
      <c r="J13" s="27">
        <f>SUM(K13:W13)</f>
        <v>1</v>
      </c>
      <c r="K13" s="28"/>
      <c r="L13" s="28"/>
      <c r="M13" s="28"/>
      <c r="N13" s="28"/>
      <c r="O13" s="28"/>
      <c r="P13" s="28"/>
      <c r="Q13" s="28">
        <v>1</v>
      </c>
      <c r="R13" s="28"/>
      <c r="S13" s="28"/>
      <c r="T13" s="28"/>
      <c r="U13" s="28"/>
      <c r="V13" s="28"/>
      <c r="W13" s="28"/>
      <c r="X13" s="29">
        <v>2943333.333333333</v>
      </c>
      <c r="Y13" s="48">
        <f t="shared" ref="Y13" si="9">X13</f>
        <v>2943333.333333333</v>
      </c>
      <c r="Z13" s="20"/>
      <c r="AA13" s="21">
        <f t="shared" si="7"/>
        <v>0</v>
      </c>
      <c r="AB13" s="20"/>
      <c r="AC13" s="21">
        <f t="shared" si="8"/>
        <v>0</v>
      </c>
      <c r="AD13" s="17"/>
      <c r="AE13" s="17"/>
      <c r="AF13" s="17"/>
      <c r="AG13" s="17"/>
      <c r="AH13" s="17"/>
    </row>
    <row r="14" spans="1:34" s="24" customFormat="1" ht="53.25" customHeight="1" x14ac:dyDescent="0.2">
      <c r="A14" s="60"/>
      <c r="B14" s="51">
        <v>6</v>
      </c>
      <c r="C14" s="52" t="s">
        <v>57</v>
      </c>
      <c r="D14" s="53" t="s">
        <v>58</v>
      </c>
      <c r="E14" s="52" t="s">
        <v>34</v>
      </c>
      <c r="F14" s="52" t="s">
        <v>33</v>
      </c>
      <c r="G14" s="52" t="s">
        <v>59</v>
      </c>
      <c r="H14" s="52" t="s">
        <v>59</v>
      </c>
      <c r="I14" s="52" t="s">
        <v>60</v>
      </c>
      <c r="J14" s="27">
        <v>1</v>
      </c>
      <c r="K14" s="62" t="s">
        <v>61</v>
      </c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4"/>
      <c r="X14" s="29">
        <v>5500000</v>
      </c>
      <c r="Y14" s="48">
        <f t="shared" si="4"/>
        <v>5500000</v>
      </c>
      <c r="Z14" s="20"/>
      <c r="AA14" s="21">
        <f t="shared" si="5"/>
        <v>0</v>
      </c>
      <c r="AB14" s="20"/>
      <c r="AC14" s="21">
        <f t="shared" si="6"/>
        <v>0</v>
      </c>
      <c r="AD14" s="17"/>
      <c r="AE14" s="17"/>
      <c r="AF14" s="17"/>
      <c r="AG14" s="17"/>
      <c r="AH14" s="36"/>
    </row>
    <row r="15" spans="1:34" s="24" customFormat="1" ht="15" customHeight="1" x14ac:dyDescent="0.2">
      <c r="A15" s="61"/>
      <c r="B15" s="51"/>
      <c r="C15" s="52"/>
      <c r="D15" s="53"/>
      <c r="E15" s="52"/>
      <c r="F15" s="52"/>
      <c r="G15" s="52"/>
      <c r="H15" s="52"/>
      <c r="I15" s="52"/>
      <c r="J15" s="27"/>
      <c r="K15" s="44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6"/>
      <c r="X15" s="49"/>
      <c r="Y15" s="48"/>
      <c r="Z15" s="20"/>
      <c r="AA15" s="21"/>
      <c r="AB15" s="20"/>
      <c r="AC15" s="21"/>
      <c r="AD15" s="17"/>
      <c r="AE15" s="17"/>
      <c r="AF15" s="17"/>
      <c r="AG15" s="17"/>
      <c r="AH15" s="36"/>
    </row>
    <row r="16" spans="1:34" s="24" customFormat="1" ht="54" customHeight="1" x14ac:dyDescent="0.2">
      <c r="A16" s="41">
        <v>4</v>
      </c>
      <c r="B16" s="23">
        <v>7</v>
      </c>
      <c r="C16" s="43"/>
      <c r="D16" s="42" t="s">
        <v>62</v>
      </c>
      <c r="E16" s="26" t="s">
        <v>63</v>
      </c>
      <c r="F16" s="26" t="s">
        <v>33</v>
      </c>
      <c r="G16" s="26" t="s">
        <v>83</v>
      </c>
      <c r="H16" s="26" t="s">
        <v>44</v>
      </c>
      <c r="I16" s="26" t="s">
        <v>45</v>
      </c>
      <c r="J16" s="27">
        <f t="shared" ref="J16:J22" si="10">SUM(K16:W16)</f>
        <v>1</v>
      </c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>
        <v>1</v>
      </c>
      <c r="W16" s="28"/>
      <c r="X16" s="29">
        <v>14291666.666666668</v>
      </c>
      <c r="Y16" s="48">
        <f t="shared" si="4"/>
        <v>14291666.666666668</v>
      </c>
      <c r="Z16" s="20"/>
      <c r="AA16" s="21">
        <f t="shared" ref="AA16:AA22" si="11">Z16*J16</f>
        <v>0</v>
      </c>
      <c r="AB16" s="20"/>
      <c r="AC16" s="21">
        <f t="shared" ref="AC16:AC22" si="12">AB16*J16</f>
        <v>0</v>
      </c>
      <c r="AD16" s="17"/>
      <c r="AE16" s="17"/>
      <c r="AF16" s="17"/>
      <c r="AG16" s="17"/>
      <c r="AH16" s="36"/>
    </row>
    <row r="17" spans="1:34" s="24" customFormat="1" ht="54" customHeight="1" x14ac:dyDescent="0.2">
      <c r="A17" s="50">
        <v>5</v>
      </c>
      <c r="B17" s="51">
        <v>8</v>
      </c>
      <c r="C17" s="54" t="s">
        <v>64</v>
      </c>
      <c r="D17" s="55" t="s">
        <v>65</v>
      </c>
      <c r="E17" s="52" t="s">
        <v>40</v>
      </c>
      <c r="F17" s="52" t="s">
        <v>33</v>
      </c>
      <c r="G17" s="52" t="s">
        <v>55</v>
      </c>
      <c r="H17" s="52" t="s">
        <v>55</v>
      </c>
      <c r="I17" s="52" t="s">
        <v>56</v>
      </c>
      <c r="J17" s="27">
        <f t="shared" si="10"/>
        <v>1</v>
      </c>
      <c r="K17" s="28"/>
      <c r="L17" s="28"/>
      <c r="M17" s="28"/>
      <c r="N17" s="28"/>
      <c r="O17" s="28"/>
      <c r="P17" s="28"/>
      <c r="Q17" s="28">
        <v>1</v>
      </c>
      <c r="R17" s="28"/>
      <c r="S17" s="28"/>
      <c r="T17" s="28"/>
      <c r="U17" s="28"/>
      <c r="V17" s="28"/>
      <c r="W17" s="28"/>
      <c r="X17" s="29">
        <v>14079166.666666666</v>
      </c>
      <c r="Y17" s="48">
        <f>X17</f>
        <v>14079166.666666666</v>
      </c>
      <c r="Z17" s="20"/>
      <c r="AA17" s="21">
        <f t="shared" si="11"/>
        <v>0</v>
      </c>
      <c r="AB17" s="20"/>
      <c r="AC17" s="21">
        <f t="shared" si="12"/>
        <v>0</v>
      </c>
      <c r="AD17" s="17"/>
      <c r="AE17" s="17"/>
      <c r="AF17" s="17"/>
      <c r="AG17" s="17"/>
      <c r="AH17" s="36"/>
    </row>
    <row r="18" spans="1:34" s="24" customFormat="1" ht="54" customHeight="1" x14ac:dyDescent="0.2">
      <c r="A18" s="47">
        <v>6</v>
      </c>
      <c r="B18" s="23">
        <v>9</v>
      </c>
      <c r="C18" s="32" t="s">
        <v>66</v>
      </c>
      <c r="D18" s="33" t="s">
        <v>67</v>
      </c>
      <c r="E18" s="26" t="s">
        <v>68</v>
      </c>
      <c r="F18" s="26" t="s">
        <v>33</v>
      </c>
      <c r="G18" s="26" t="s">
        <v>35</v>
      </c>
      <c r="H18" s="26" t="s">
        <v>35</v>
      </c>
      <c r="I18" s="26" t="s">
        <v>36</v>
      </c>
      <c r="J18" s="27">
        <f t="shared" si="10"/>
        <v>1</v>
      </c>
      <c r="K18" s="28"/>
      <c r="L18" s="28"/>
      <c r="M18" s="28"/>
      <c r="N18" s="28"/>
      <c r="O18" s="28"/>
      <c r="P18" s="28">
        <v>1</v>
      </c>
      <c r="Q18" s="28"/>
      <c r="R18" s="28"/>
      <c r="S18" s="28"/>
      <c r="T18" s="28"/>
      <c r="U18" s="28"/>
      <c r="V18" s="28"/>
      <c r="W18" s="28"/>
      <c r="X18" s="29">
        <v>4240000</v>
      </c>
      <c r="Y18" s="48">
        <f t="shared" ref="Y18:Y22" si="13">X18</f>
        <v>4240000</v>
      </c>
      <c r="Z18" s="20"/>
      <c r="AA18" s="21">
        <f t="shared" si="11"/>
        <v>0</v>
      </c>
      <c r="AB18" s="20"/>
      <c r="AC18" s="21">
        <f t="shared" si="12"/>
        <v>0</v>
      </c>
      <c r="AD18" s="17"/>
      <c r="AE18" s="17"/>
      <c r="AF18" s="17"/>
      <c r="AG18" s="17"/>
      <c r="AH18" s="36"/>
    </row>
    <row r="19" spans="1:34" s="24" customFormat="1" ht="54" customHeight="1" x14ac:dyDescent="0.2">
      <c r="A19" s="56">
        <v>7</v>
      </c>
      <c r="B19" s="51">
        <v>10</v>
      </c>
      <c r="C19" s="54" t="s">
        <v>69</v>
      </c>
      <c r="D19" s="55" t="s">
        <v>70</v>
      </c>
      <c r="E19" s="52" t="s">
        <v>71</v>
      </c>
      <c r="F19" s="52" t="s">
        <v>33</v>
      </c>
      <c r="G19" s="52" t="s">
        <v>72</v>
      </c>
      <c r="H19" s="52" t="s">
        <v>72</v>
      </c>
      <c r="I19" s="52" t="s">
        <v>73</v>
      </c>
      <c r="J19" s="27">
        <f t="shared" si="10"/>
        <v>2</v>
      </c>
      <c r="K19" s="28"/>
      <c r="L19" s="28"/>
      <c r="M19" s="28"/>
      <c r="N19" s="28"/>
      <c r="O19" s="28"/>
      <c r="P19" s="28"/>
      <c r="Q19" s="28">
        <v>2</v>
      </c>
      <c r="R19" s="28"/>
      <c r="S19" s="28"/>
      <c r="T19" s="28"/>
      <c r="U19" s="28"/>
      <c r="V19" s="28"/>
      <c r="W19" s="28"/>
      <c r="X19" s="29">
        <v>6353333.3300000001</v>
      </c>
      <c r="Y19" s="48">
        <f>X19*J19</f>
        <v>12706666.66</v>
      </c>
      <c r="Z19" s="20"/>
      <c r="AA19" s="21">
        <f t="shared" si="11"/>
        <v>0</v>
      </c>
      <c r="AB19" s="20"/>
      <c r="AC19" s="21">
        <f t="shared" si="12"/>
        <v>0</v>
      </c>
      <c r="AD19" s="17"/>
      <c r="AE19" s="17"/>
      <c r="AF19" s="17"/>
      <c r="AG19" s="17"/>
      <c r="AH19" s="36"/>
    </row>
    <row r="20" spans="1:34" s="24" customFormat="1" ht="54" customHeight="1" x14ac:dyDescent="0.2">
      <c r="A20" s="47">
        <v>8</v>
      </c>
      <c r="B20" s="23">
        <v>11</v>
      </c>
      <c r="C20" s="32" t="s">
        <v>74</v>
      </c>
      <c r="D20" s="33" t="s">
        <v>75</v>
      </c>
      <c r="E20" s="26" t="s">
        <v>76</v>
      </c>
      <c r="F20" s="26" t="s">
        <v>33</v>
      </c>
      <c r="G20" s="26" t="s">
        <v>72</v>
      </c>
      <c r="H20" s="26" t="s">
        <v>72</v>
      </c>
      <c r="I20" s="26" t="s">
        <v>73</v>
      </c>
      <c r="J20" s="27">
        <f t="shared" si="10"/>
        <v>1</v>
      </c>
      <c r="K20" s="28"/>
      <c r="L20" s="28"/>
      <c r="M20" s="28"/>
      <c r="N20" s="28"/>
      <c r="O20" s="28"/>
      <c r="P20" s="28"/>
      <c r="Q20" s="28">
        <v>1</v>
      </c>
      <c r="R20" s="28"/>
      <c r="S20" s="28"/>
      <c r="T20" s="28"/>
      <c r="U20" s="28"/>
      <c r="V20" s="28"/>
      <c r="W20" s="28"/>
      <c r="X20" s="29">
        <v>20000000</v>
      </c>
      <c r="Y20" s="48">
        <f t="shared" si="13"/>
        <v>20000000</v>
      </c>
      <c r="Z20" s="20"/>
      <c r="AA20" s="21">
        <f t="shared" si="11"/>
        <v>0</v>
      </c>
      <c r="AB20" s="20"/>
      <c r="AC20" s="21">
        <f t="shared" si="12"/>
        <v>0</v>
      </c>
      <c r="AD20" s="17"/>
      <c r="AE20" s="17"/>
      <c r="AF20" s="17"/>
      <c r="AG20" s="17"/>
      <c r="AH20" s="36"/>
    </row>
    <row r="21" spans="1:34" s="24" customFormat="1" ht="54" customHeight="1" x14ac:dyDescent="0.2">
      <c r="A21" s="56">
        <v>9</v>
      </c>
      <c r="B21" s="51">
        <v>12</v>
      </c>
      <c r="C21" s="54" t="s">
        <v>77</v>
      </c>
      <c r="D21" s="55" t="s">
        <v>78</v>
      </c>
      <c r="E21" s="52" t="s">
        <v>79</v>
      </c>
      <c r="F21" s="52" t="s">
        <v>33</v>
      </c>
      <c r="G21" s="52" t="s">
        <v>72</v>
      </c>
      <c r="H21" s="52" t="s">
        <v>72</v>
      </c>
      <c r="I21" s="52" t="s">
        <v>73</v>
      </c>
      <c r="J21" s="27">
        <f t="shared" si="10"/>
        <v>1</v>
      </c>
      <c r="K21" s="28"/>
      <c r="L21" s="28"/>
      <c r="M21" s="28"/>
      <c r="N21" s="28"/>
      <c r="O21" s="28"/>
      <c r="P21" s="28"/>
      <c r="Q21" s="28">
        <v>1</v>
      </c>
      <c r="R21" s="28"/>
      <c r="S21" s="28"/>
      <c r="T21" s="28"/>
      <c r="U21" s="28"/>
      <c r="V21" s="28"/>
      <c r="W21" s="28"/>
      <c r="X21" s="29">
        <v>4575000</v>
      </c>
      <c r="Y21" s="48">
        <f t="shared" si="13"/>
        <v>4575000</v>
      </c>
      <c r="Z21" s="20"/>
      <c r="AA21" s="21">
        <f t="shared" si="11"/>
        <v>0</v>
      </c>
      <c r="AB21" s="20"/>
      <c r="AC21" s="21">
        <f t="shared" si="12"/>
        <v>0</v>
      </c>
      <c r="AD21" s="17"/>
      <c r="AE21" s="17"/>
      <c r="AF21" s="17"/>
      <c r="AG21" s="17"/>
      <c r="AH21" s="36"/>
    </row>
    <row r="22" spans="1:34" s="24" customFormat="1" ht="54" customHeight="1" x14ac:dyDescent="0.2">
      <c r="A22" s="47">
        <v>10</v>
      </c>
      <c r="B22" s="23">
        <v>13</v>
      </c>
      <c r="C22" s="32" t="s">
        <v>80</v>
      </c>
      <c r="D22" s="33" t="s">
        <v>81</v>
      </c>
      <c r="E22" s="26" t="s">
        <v>82</v>
      </c>
      <c r="F22" s="26" t="s">
        <v>33</v>
      </c>
      <c r="G22" s="26" t="s">
        <v>72</v>
      </c>
      <c r="H22" s="26" t="s">
        <v>72</v>
      </c>
      <c r="I22" s="26" t="s">
        <v>73</v>
      </c>
      <c r="J22" s="27">
        <f t="shared" si="10"/>
        <v>1</v>
      </c>
      <c r="K22" s="28"/>
      <c r="L22" s="28"/>
      <c r="M22" s="28"/>
      <c r="N22" s="28"/>
      <c r="O22" s="28"/>
      <c r="P22" s="28"/>
      <c r="Q22" s="28">
        <v>1</v>
      </c>
      <c r="R22" s="28"/>
      <c r="S22" s="28"/>
      <c r="T22" s="28"/>
      <c r="U22" s="28"/>
      <c r="V22" s="28"/>
      <c r="W22" s="28"/>
      <c r="X22" s="29">
        <v>7958497.5</v>
      </c>
      <c r="Y22" s="48">
        <f t="shared" si="13"/>
        <v>7958497.5</v>
      </c>
      <c r="Z22" s="20"/>
      <c r="AA22" s="21">
        <f t="shared" si="11"/>
        <v>0</v>
      </c>
      <c r="AB22" s="20"/>
      <c r="AC22" s="21">
        <f t="shared" si="12"/>
        <v>0</v>
      </c>
      <c r="AD22" s="17"/>
      <c r="AE22" s="17"/>
      <c r="AF22" s="17"/>
      <c r="AG22" s="17"/>
      <c r="AH22" s="36"/>
    </row>
    <row r="23" spans="1:34" ht="15" x14ac:dyDescent="0.25">
      <c r="C23" s="8"/>
      <c r="D23" s="7"/>
      <c r="E23" s="7"/>
      <c r="F23" s="7"/>
      <c r="G23" s="7"/>
      <c r="H23"/>
      <c r="I23"/>
      <c r="Y23" s="34">
        <f>SUM(Y9:Y22)</f>
        <v>109908355.24333332</v>
      </c>
    </row>
    <row r="24" spans="1:34" ht="35.25" customHeight="1" x14ac:dyDescent="0.2">
      <c r="B24" s="70" t="s">
        <v>31</v>
      </c>
      <c r="C24" s="71"/>
      <c r="D24" s="72"/>
      <c r="E24" s="73" t="s">
        <v>32</v>
      </c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5"/>
      <c r="Z24" s="31"/>
      <c r="AA24" s="31"/>
      <c r="AB24" s="31"/>
      <c r="AC24" s="31"/>
      <c r="AD24" s="31"/>
      <c r="AE24" s="31"/>
      <c r="AF24" s="31"/>
      <c r="AG24" s="31"/>
      <c r="AH24" s="30"/>
    </row>
    <row r="25" spans="1:34" ht="15" x14ac:dyDescent="0.2">
      <c r="C25" s="68"/>
      <c r="D25" s="68"/>
      <c r="E25" s="11" t="s">
        <v>15</v>
      </c>
      <c r="F25" s="12"/>
      <c r="G25" s="8"/>
      <c r="H25"/>
      <c r="I25"/>
    </row>
    <row r="26" spans="1:34" ht="15" x14ac:dyDescent="0.25">
      <c r="C26" s="7"/>
      <c r="D26" s="8"/>
      <c r="E26" s="8"/>
      <c r="F26" s="11"/>
      <c r="G26" s="13"/>
      <c r="H26"/>
      <c r="I26"/>
    </row>
    <row r="27" spans="1:34" ht="15" x14ac:dyDescent="0.2">
      <c r="C27" s="68"/>
      <c r="D27" s="68"/>
      <c r="E27" s="11" t="s">
        <v>16</v>
      </c>
      <c r="F27" s="11"/>
      <c r="G27" s="13"/>
      <c r="H27"/>
      <c r="I27"/>
      <c r="Y27" s="35"/>
    </row>
    <row r="28" spans="1:34" ht="15" x14ac:dyDescent="0.25">
      <c r="C28" s="7"/>
      <c r="D28" s="8"/>
      <c r="E28" s="10"/>
      <c r="F28" s="10"/>
      <c r="G28" s="10"/>
      <c r="H28"/>
      <c r="I28"/>
      <c r="Y28" s="35"/>
    </row>
    <row r="29" spans="1:34" ht="15" x14ac:dyDescent="0.2">
      <c r="C29" s="68"/>
      <c r="D29" s="68"/>
      <c r="E29" s="14" t="s">
        <v>17</v>
      </c>
      <c r="F29" s="10"/>
      <c r="G29" s="10"/>
      <c r="H29"/>
      <c r="I29"/>
    </row>
    <row r="30" spans="1:34" ht="15" x14ac:dyDescent="0.2">
      <c r="C30" s="15"/>
      <c r="D30" s="9"/>
      <c r="E30" s="10"/>
      <c r="F30" s="10"/>
      <c r="G30" s="10"/>
      <c r="H30"/>
      <c r="I30"/>
    </row>
    <row r="31" spans="1:34" ht="15" x14ac:dyDescent="0.2">
      <c r="C31" s="15"/>
      <c r="D31" s="9"/>
      <c r="E31" s="10"/>
      <c r="F31" s="10"/>
      <c r="G31" s="10"/>
      <c r="H31"/>
      <c r="I31"/>
    </row>
    <row r="32" spans="1:34" ht="15" x14ac:dyDescent="0.2">
      <c r="C32" s="16"/>
      <c r="D32" s="10"/>
      <c r="E32" s="10"/>
      <c r="F32" s="10"/>
      <c r="G32" s="10"/>
      <c r="H32"/>
      <c r="I32"/>
    </row>
    <row r="33" spans="3:7" ht="15" x14ac:dyDescent="0.25">
      <c r="C33" s="7"/>
      <c r="D33" s="10" t="s">
        <v>26</v>
      </c>
      <c r="E33" s="8"/>
      <c r="F33" s="8"/>
      <c r="G33" s="8"/>
    </row>
    <row r="34" spans="3:7" ht="15" x14ac:dyDescent="0.25">
      <c r="C34" s="7"/>
      <c r="D34" s="8"/>
      <c r="E34" s="8"/>
      <c r="F34" s="8"/>
      <c r="G34" s="8"/>
    </row>
    <row r="35" spans="3:7" ht="15" x14ac:dyDescent="0.25">
      <c r="C35" s="7"/>
      <c r="D35" s="8"/>
      <c r="E35" s="8"/>
      <c r="F35" s="8"/>
      <c r="G35" s="8"/>
    </row>
    <row r="36" spans="3:7" ht="15" x14ac:dyDescent="0.25">
      <c r="C36" s="7"/>
      <c r="D36" s="8"/>
      <c r="E36" s="8"/>
      <c r="F36" s="8"/>
      <c r="G36" s="8"/>
    </row>
    <row r="37" spans="3:7" ht="15" x14ac:dyDescent="0.25">
      <c r="C37" s="7"/>
      <c r="D37" s="8"/>
      <c r="E37" s="8"/>
      <c r="F37" s="8"/>
      <c r="G37" s="8"/>
    </row>
    <row r="38" spans="3:7" ht="15" x14ac:dyDescent="0.25">
      <c r="C38" s="7"/>
      <c r="D38" s="8"/>
      <c r="E38" s="8"/>
      <c r="F38" s="8"/>
      <c r="G38" s="8"/>
    </row>
    <row r="39" spans="3:7" ht="15" x14ac:dyDescent="0.25">
      <c r="C39" s="7"/>
      <c r="D39" s="8"/>
      <c r="E39" s="8"/>
      <c r="F39" s="8"/>
      <c r="G39" s="8"/>
    </row>
  </sheetData>
  <mergeCells count="9">
    <mergeCell ref="A11:A15"/>
    <mergeCell ref="K14:W14"/>
    <mergeCell ref="Z7:AH7"/>
    <mergeCell ref="C29:D29"/>
    <mergeCell ref="C27:D27"/>
    <mergeCell ref="K7:W7"/>
    <mergeCell ref="C25:D25"/>
    <mergeCell ref="B24:D24"/>
    <mergeCell ref="E24:Y24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Коренев Александр Валерьевич</cp:lastModifiedBy>
  <cp:lastPrinted>2019-02-04T07:04:04Z</cp:lastPrinted>
  <dcterms:created xsi:type="dcterms:W3CDTF">2013-09-25T03:40:45Z</dcterms:created>
  <dcterms:modified xsi:type="dcterms:W3CDTF">2024-02-29T07:43:10Z</dcterms:modified>
</cp:coreProperties>
</file>